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es10\Compartida\CUENTA PUBLICA 2020-2021\2021\1ER TRIMESTRE 2021\presidencia\excel\"/>
    </mc:Choice>
  </mc:AlternateContent>
  <bookViews>
    <workbookView xWindow="-28920" yWindow="-105" windowWidth="29040" windowHeight="15840" tabRatio="885"/>
  </bookViews>
  <sheets>
    <sheet name="COG" sheetId="6" r:id="rId1"/>
  </sheets>
  <definedNames>
    <definedName name="_xlnm._FilterDatabase" localSheetId="0" hidden="1">COG!$A$3:$H$76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69" i="6" l="1"/>
  <c r="E65" i="6"/>
  <c r="H65" i="6" s="1"/>
  <c r="E57" i="6"/>
  <c r="H57" i="6" s="1"/>
  <c r="H69" i="6"/>
  <c r="E53" i="6"/>
  <c r="H53" i="6" s="1"/>
  <c r="E43" i="6"/>
  <c r="H43" i="6" s="1"/>
  <c r="E33" i="6"/>
  <c r="H33" i="6" s="1"/>
  <c r="E23" i="6"/>
  <c r="H23" i="6" s="1"/>
  <c r="E13" i="6"/>
  <c r="H13" i="6" s="1"/>
  <c r="C77" i="6"/>
  <c r="G77" i="6"/>
  <c r="F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<sst xmlns="http://schemas.openxmlformats.org/spreadsheetml/2006/main" count="88" uniqueCount="88">
  <si>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</si>
  <si>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</si>
  <si>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</si>
  <si>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</si>
  <si>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</si>
  <si>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</si>
  <si>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</si>
  <si>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</si>
  <si>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</si>
  <si>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</si>
  <si>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</si>
  <si>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</si>
  <si>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</si>
  <si>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</si>
  <si>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</si>
  <si>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</si>
  <si>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</si>
  <si>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</si>
  <si>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</si>
  <si>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</si>
  <si>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</si>
  <si>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</si>
  <si>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</si>
  <si>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</si>
  <si>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</si>
  <si>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</si>
  <si>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</si>
  <si>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</si>
  <si>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</si>
  <si>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</si>
  <si>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</si>
  <si>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</si>
  <si>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</si>
  <si>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</si>
  <si>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</si>
  <si>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</si>
  <si>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</si>
  <si>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</si>
  <si>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</si>
  <si>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</si>
  <si>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</si>
  <si>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</si>
  <si>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</si>
  <si>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</si>
  <si>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</si>
  <si>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</si>
  <si>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</si>
  <si>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</si>
  <si>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</si>
  <si>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</si>
  <si>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</si>
  <si>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</si>
  <si>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</si>
  <si>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</si>
  <si>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</si>
  <si>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</si>
  <si>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</si>
  <si>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</si>
  <si>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</si>
  <si>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</si>
  <si>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</si>
  <si>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</si>
  <si>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</si>
  <si>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</si>
  <si>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</si>
  <si>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</si>
  <si>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</si>
  <si>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</si>
  <si>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</si>
  <si>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</si>
  <si>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</si>
  <si>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</si>
  <si>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</si>
  <si>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</si>
  <si>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</si>
  <si>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</si>
  <si>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</si>
  <si>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</si>
  <si>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</si>
  <si>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</si>
  <si>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</si>
  <si>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</si>
  <si>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</si>
  <si>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SALAMANCA, GUANAJUATO.
ESTADO ANALÍTICO DEL EJERCICIO DEL PRESUPUESTO DE EGRESOS
CLASIFICACIÓN POR OBJETO DEL GASTO (CAPÍTULO Y CONCEPTO)
DEL 1 ENERO AL 31 DE MARZO DEL 2021</t>
  </si>
  <si>
    <t>C.P HUMBERTO RAZO ARTEAGA</t>
  </si>
  <si>
    <t>TESORERO MUNICIPAL</t>
  </si>
  <si>
    <t>ARQ. JOSE LUIS MONTOYA VARGAS</t>
  </si>
  <si>
    <t>PRESIDENTE MUNICIPAL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</si>
</sst>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6" fillId="0" borderId="0" xfId="0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M74" sqref="M74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83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369190447.99000001</v>
      </c>
      <c r="D5" s="9">
        <f>SUM(D6:D12)</f>
        <v>3500000</v>
      </c>
      <c r="E5" s="9">
        <f>C5+D5</f>
        <v>372690447.99000001</v>
      </c>
      <c r="F5" s="9">
        <f>SUM(F6:F12)</f>
        <v>60429752.550000004</v>
      </c>
      <c r="G5" s="9">
        <f>SUM(G6:G12)</f>
        <v>60429752.550000004</v>
      </c>
      <c r="H5" s="9">
        <f>E5-F5</f>
        <v>312260695.44</v>
      </c>
    </row>
    <row r="6" spans="1:8" x14ac:dyDescent="0.2">
      <c r="A6" s="14">
        <v>1100</v>
      </c>
      <c r="B6" s="6" t="s">
        <v>25</v>
      </c>
      <c r="C6" s="10">
        <v>205475675.59999999</v>
      </c>
      <c r="D6" s="10">
        <v>500000</v>
      </c>
      <c r="E6" s="10">
        <f t="shared" ref="E6:E69" si="0">C6+D6</f>
        <v>205975675.59999999</v>
      </c>
      <c r="F6" s="10">
        <v>39331770.670000002</v>
      </c>
      <c r="G6" s="10">
        <v>39331770.670000002</v>
      </c>
      <c r="H6" s="10">
        <f t="shared" ref="H6:H69" si="1">E6-F6</f>
        <v>166643904.93000001</v>
      </c>
    </row>
    <row r="7" spans="1:8" x14ac:dyDescent="0.2">
      <c r="A7" s="14">
        <v>1200</v>
      </c>
      <c r="B7" s="6" t="s">
        <v>26</v>
      </c>
      <c r="C7" s="10">
        <v>4898000</v>
      </c>
      <c r="D7" s="10">
        <v>0</v>
      </c>
      <c r="E7" s="10">
        <f t="shared" si="0"/>
        <v>4898000</v>
      </c>
      <c r="F7" s="10">
        <v>962192.67</v>
      </c>
      <c r="G7" s="10">
        <v>962192.67</v>
      </c>
      <c r="H7" s="10">
        <f t="shared" si="1"/>
        <v>3935807.33</v>
      </c>
    </row>
    <row r="8" spans="1:8" x14ac:dyDescent="0.2">
      <c r="A8" s="14">
        <v>1300</v>
      </c>
      <c r="B8" s="6" t="s">
        <v>27</v>
      </c>
      <c r="C8" s="10">
        <v>40996199.399999999</v>
      </c>
      <c r="D8" s="10">
        <v>1756871.74</v>
      </c>
      <c r="E8" s="10">
        <f t="shared" si="0"/>
        <v>42753071.140000001</v>
      </c>
      <c r="F8" s="10">
        <v>4832400.5</v>
      </c>
      <c r="G8" s="10">
        <v>4832400.5</v>
      </c>
      <c r="H8" s="10">
        <f t="shared" si="1"/>
        <v>37920670.640000001</v>
      </c>
    </row>
    <row r="9" spans="1:8" x14ac:dyDescent="0.2">
      <c r="A9" s="14">
        <v>1400</v>
      </c>
      <c r="B9" s="6" t="s">
        <v>1</v>
      </c>
      <c r="C9" s="10">
        <v>79553341.540000007</v>
      </c>
      <c r="D9" s="10">
        <v>0</v>
      </c>
      <c r="E9" s="10">
        <f t="shared" si="0"/>
        <v>79553341.540000007</v>
      </c>
      <c r="F9" s="10">
        <v>10166481.640000001</v>
      </c>
      <c r="G9" s="10">
        <v>10166481.640000001</v>
      </c>
      <c r="H9" s="10">
        <f t="shared" si="1"/>
        <v>69386859.900000006</v>
      </c>
    </row>
    <row r="10" spans="1:8" x14ac:dyDescent="0.2">
      <c r="A10" s="14">
        <v>1500</v>
      </c>
      <c r="B10" s="6" t="s">
        <v>28</v>
      </c>
      <c r="C10" s="10">
        <v>28682231.449999999</v>
      </c>
      <c r="D10" s="10">
        <v>1500000</v>
      </c>
      <c r="E10" s="10">
        <f t="shared" si="0"/>
        <v>30182231.449999999</v>
      </c>
      <c r="F10" s="10">
        <v>5136907.07</v>
      </c>
      <c r="G10" s="10">
        <v>5136907.07</v>
      </c>
      <c r="H10" s="10">
        <f t="shared" si="1"/>
        <v>25045324.379999999</v>
      </c>
    </row>
    <row r="11" spans="1:8" x14ac:dyDescent="0.2">
      <c r="A11" s="14">
        <v>1600</v>
      </c>
      <c r="B11" s="6" t="s">
        <v>2</v>
      </c>
      <c r="C11" s="10">
        <v>9585000</v>
      </c>
      <c r="D11" s="10">
        <v>-256871.74</v>
      </c>
      <c r="E11" s="10">
        <f t="shared" si="0"/>
        <v>9328128.2599999998</v>
      </c>
      <c r="F11" s="10">
        <v>0</v>
      </c>
      <c r="G11" s="10">
        <v>0</v>
      </c>
      <c r="H11" s="10">
        <f t="shared" si="1"/>
        <v>9328128.2599999998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66191435.920000002</v>
      </c>
      <c r="D13" s="10">
        <f>SUM(D14:D22)</f>
        <v>-534300</v>
      </c>
      <c r="E13" s="10">
        <f t="shared" si="0"/>
        <v>65657135.920000002</v>
      </c>
      <c r="F13" s="10">
        <f>SUM(F14:F22)</f>
        <v>7693992.1600000001</v>
      </c>
      <c r="G13" s="10">
        <f>SUM(G14:G22)</f>
        <v>574784.92000000004</v>
      </c>
      <c r="H13" s="10">
        <f t="shared" si="1"/>
        <v>57963143.760000005</v>
      </c>
    </row>
    <row r="14" spans="1:8" x14ac:dyDescent="0.2">
      <c r="A14" s="14">
        <v>2100</v>
      </c>
      <c r="B14" s="6" t="s">
        <v>30</v>
      </c>
      <c r="C14" s="10">
        <v>9401832.5</v>
      </c>
      <c r="D14" s="10">
        <v>-513800</v>
      </c>
      <c r="E14" s="10">
        <f t="shared" si="0"/>
        <v>8888032.5</v>
      </c>
      <c r="F14" s="10">
        <v>508760.54</v>
      </c>
      <c r="G14" s="10">
        <v>68947.350000000006</v>
      </c>
      <c r="H14" s="10">
        <f t="shared" si="1"/>
        <v>8379271.96</v>
      </c>
    </row>
    <row r="15" spans="1:8" x14ac:dyDescent="0.2">
      <c r="A15" s="14">
        <v>2200</v>
      </c>
      <c r="B15" s="6" t="s">
        <v>31</v>
      </c>
      <c r="C15" s="10">
        <v>2204302.5</v>
      </c>
      <c r="D15" s="10">
        <v>130000</v>
      </c>
      <c r="E15" s="10">
        <f t="shared" si="0"/>
        <v>2334302.5</v>
      </c>
      <c r="F15" s="10">
        <v>464309.03</v>
      </c>
      <c r="G15" s="10">
        <v>174394.02</v>
      </c>
      <c r="H15" s="10">
        <f t="shared" si="1"/>
        <v>1869993.47</v>
      </c>
    </row>
    <row r="16" spans="1:8" x14ac:dyDescent="0.2">
      <c r="A16" s="14">
        <v>2300</v>
      </c>
      <c r="B16" s="6" t="s">
        <v>32</v>
      </c>
      <c r="C16" s="10">
        <v>53042.5</v>
      </c>
      <c r="D16" s="10">
        <v>0</v>
      </c>
      <c r="E16" s="10">
        <f t="shared" si="0"/>
        <v>53042.5</v>
      </c>
      <c r="F16" s="10">
        <v>192.99</v>
      </c>
      <c r="G16" s="10">
        <v>192.99</v>
      </c>
      <c r="H16" s="10">
        <f t="shared" si="1"/>
        <v>52849.51</v>
      </c>
    </row>
    <row r="17" spans="1:8" x14ac:dyDescent="0.2">
      <c r="A17" s="14">
        <v>2400</v>
      </c>
      <c r="B17" s="6" t="s">
        <v>33</v>
      </c>
      <c r="C17" s="10">
        <v>22459547.420000002</v>
      </c>
      <c r="D17" s="10">
        <v>-2835000</v>
      </c>
      <c r="E17" s="10">
        <f t="shared" si="0"/>
        <v>19624547.420000002</v>
      </c>
      <c r="F17" s="10">
        <v>318855.99</v>
      </c>
      <c r="G17" s="10">
        <v>126046.41</v>
      </c>
      <c r="H17" s="10">
        <f t="shared" si="1"/>
        <v>19305691.430000003</v>
      </c>
    </row>
    <row r="18" spans="1:8" x14ac:dyDescent="0.2">
      <c r="A18" s="14">
        <v>2500</v>
      </c>
      <c r="B18" s="6" t="s">
        <v>34</v>
      </c>
      <c r="C18" s="10">
        <v>769319.5</v>
      </c>
      <c r="D18" s="10">
        <v>0</v>
      </c>
      <c r="E18" s="10">
        <f t="shared" si="0"/>
        <v>769319.5</v>
      </c>
      <c r="F18" s="10">
        <v>81730.490000000005</v>
      </c>
      <c r="G18" s="10">
        <v>19574</v>
      </c>
      <c r="H18" s="10">
        <f t="shared" si="1"/>
        <v>687589.01</v>
      </c>
    </row>
    <row r="19" spans="1:8" x14ac:dyDescent="0.2">
      <c r="A19" s="14">
        <v>2600</v>
      </c>
      <c r="B19" s="6" t="s">
        <v>35</v>
      </c>
      <c r="C19" s="10">
        <v>16055444</v>
      </c>
      <c r="D19" s="10">
        <v>-240000</v>
      </c>
      <c r="E19" s="10">
        <f t="shared" si="0"/>
        <v>15815444</v>
      </c>
      <c r="F19" s="10">
        <v>5697444.0999999996</v>
      </c>
      <c r="G19" s="10">
        <v>18592.189999999999</v>
      </c>
      <c r="H19" s="10">
        <f t="shared" si="1"/>
        <v>10117999.9</v>
      </c>
    </row>
    <row r="20" spans="1:8" x14ac:dyDescent="0.2">
      <c r="A20" s="14">
        <v>2700</v>
      </c>
      <c r="B20" s="6" t="s">
        <v>36</v>
      </c>
      <c r="C20" s="10">
        <v>10287691.5</v>
      </c>
      <c r="D20" s="10">
        <v>2354500</v>
      </c>
      <c r="E20" s="10">
        <f t="shared" si="0"/>
        <v>12642191.5</v>
      </c>
      <c r="F20" s="10">
        <v>64989</v>
      </c>
      <c r="G20" s="10">
        <v>63365</v>
      </c>
      <c r="H20" s="10">
        <f t="shared" si="1"/>
        <v>12577202.5</v>
      </c>
    </row>
    <row r="21" spans="1:8" x14ac:dyDescent="0.2">
      <c r="A21" s="14">
        <v>2800</v>
      </c>
      <c r="B21" s="6" t="s">
        <v>37</v>
      </c>
      <c r="C21" s="10">
        <v>1000000</v>
      </c>
      <c r="D21" s="10">
        <v>75000</v>
      </c>
      <c r="E21" s="10">
        <f t="shared" si="0"/>
        <v>1075000</v>
      </c>
      <c r="F21" s="10">
        <v>0</v>
      </c>
      <c r="G21" s="10">
        <v>0</v>
      </c>
      <c r="H21" s="10">
        <f t="shared" si="1"/>
        <v>1075000</v>
      </c>
    </row>
    <row r="22" spans="1:8" x14ac:dyDescent="0.2">
      <c r="A22" s="14">
        <v>2900</v>
      </c>
      <c r="B22" s="6" t="s">
        <v>38</v>
      </c>
      <c r="C22" s="10">
        <v>3960256</v>
      </c>
      <c r="D22" s="10">
        <v>495000</v>
      </c>
      <c r="E22" s="10">
        <f t="shared" si="0"/>
        <v>4455256</v>
      </c>
      <c r="F22" s="10">
        <v>557710.02</v>
      </c>
      <c r="G22" s="10">
        <v>103672.96000000001</v>
      </c>
      <c r="H22" s="10">
        <f t="shared" si="1"/>
        <v>3897545.98</v>
      </c>
    </row>
    <row r="23" spans="1:8" x14ac:dyDescent="0.2">
      <c r="A23" s="13" t="s">
        <v>18</v>
      </c>
      <c r="B23" s="2"/>
      <c r="C23" s="10">
        <f>SUM(C24:C32)</f>
        <v>147940347.63999999</v>
      </c>
      <c r="D23" s="10">
        <f>SUM(D24:D32)</f>
        <v>51260806.710000008</v>
      </c>
      <c r="E23" s="10">
        <f t="shared" si="0"/>
        <v>199201154.34999999</v>
      </c>
      <c r="F23" s="10">
        <f>SUM(F24:F32)</f>
        <v>32869969.449999999</v>
      </c>
      <c r="G23" s="10">
        <f>SUM(G24:G32)</f>
        <v>22695928.429999996</v>
      </c>
      <c r="H23" s="10">
        <f t="shared" si="1"/>
        <v>166331184.90000001</v>
      </c>
    </row>
    <row r="24" spans="1:8" x14ac:dyDescent="0.2">
      <c r="A24" s="14">
        <v>3100</v>
      </c>
      <c r="B24" s="6" t="s">
        <v>39</v>
      </c>
      <c r="C24" s="10">
        <v>29820610.079999998</v>
      </c>
      <c r="D24" s="10">
        <v>-300000</v>
      </c>
      <c r="E24" s="10">
        <f t="shared" si="0"/>
        <v>29520610.079999998</v>
      </c>
      <c r="F24" s="10">
        <v>2919166.41</v>
      </c>
      <c r="G24" s="10">
        <v>1182.23</v>
      </c>
      <c r="H24" s="10">
        <f t="shared" si="1"/>
        <v>26601443.669999998</v>
      </c>
    </row>
    <row r="25" spans="1:8" x14ac:dyDescent="0.2">
      <c r="A25" s="14">
        <v>3200</v>
      </c>
      <c r="B25" s="6" t="s">
        <v>40</v>
      </c>
      <c r="C25" s="10">
        <v>36671927.579999998</v>
      </c>
      <c r="D25" s="10">
        <v>12098399.960000001</v>
      </c>
      <c r="E25" s="10">
        <f t="shared" si="0"/>
        <v>48770327.539999999</v>
      </c>
      <c r="F25" s="10">
        <v>12411085.59</v>
      </c>
      <c r="G25" s="10">
        <v>9880255.5899999999</v>
      </c>
      <c r="H25" s="10">
        <f t="shared" si="1"/>
        <v>36359241.950000003</v>
      </c>
    </row>
    <row r="26" spans="1:8" x14ac:dyDescent="0.2">
      <c r="A26" s="14">
        <v>3300</v>
      </c>
      <c r="B26" s="6" t="s">
        <v>41</v>
      </c>
      <c r="C26" s="10">
        <v>28419103.16</v>
      </c>
      <c r="D26" s="10">
        <v>33253097.800000001</v>
      </c>
      <c r="E26" s="10">
        <f t="shared" si="0"/>
        <v>61672200.960000001</v>
      </c>
      <c r="F26" s="10">
        <v>8262791.0099999998</v>
      </c>
      <c r="G26" s="10">
        <v>7219015.1399999997</v>
      </c>
      <c r="H26" s="10">
        <f t="shared" si="1"/>
        <v>53409409.950000003</v>
      </c>
    </row>
    <row r="27" spans="1:8" x14ac:dyDescent="0.2">
      <c r="A27" s="14">
        <v>3400</v>
      </c>
      <c r="B27" s="6" t="s">
        <v>42</v>
      </c>
      <c r="C27" s="10">
        <v>5001900</v>
      </c>
      <c r="D27" s="10">
        <v>-130000</v>
      </c>
      <c r="E27" s="10">
        <f t="shared" si="0"/>
        <v>4871900</v>
      </c>
      <c r="F27" s="10">
        <v>3356059.09</v>
      </c>
      <c r="G27" s="10">
        <v>3356059.08</v>
      </c>
      <c r="H27" s="10">
        <f t="shared" si="1"/>
        <v>1515840.9100000001</v>
      </c>
    </row>
    <row r="28" spans="1:8" x14ac:dyDescent="0.2">
      <c r="A28" s="14">
        <v>3500</v>
      </c>
      <c r="B28" s="6" t="s">
        <v>43</v>
      </c>
      <c r="C28" s="10">
        <v>13507300.5</v>
      </c>
      <c r="D28" s="10">
        <v>1376833.95</v>
      </c>
      <c r="E28" s="10">
        <f t="shared" si="0"/>
        <v>14884134.449999999</v>
      </c>
      <c r="F28" s="10">
        <v>1436872.52</v>
      </c>
      <c r="G28" s="10">
        <v>325169.03999999998</v>
      </c>
      <c r="H28" s="10">
        <f t="shared" si="1"/>
        <v>13447261.93</v>
      </c>
    </row>
    <row r="29" spans="1:8" x14ac:dyDescent="0.2">
      <c r="A29" s="14">
        <v>3600</v>
      </c>
      <c r="B29" s="6" t="s">
        <v>44</v>
      </c>
      <c r="C29" s="10">
        <v>7099915</v>
      </c>
      <c r="D29" s="10">
        <v>2425000</v>
      </c>
      <c r="E29" s="10">
        <f t="shared" si="0"/>
        <v>9524915</v>
      </c>
      <c r="F29" s="10">
        <v>197105.62</v>
      </c>
      <c r="G29" s="10">
        <v>115284.63</v>
      </c>
      <c r="H29" s="10">
        <f t="shared" si="1"/>
        <v>9327809.3800000008</v>
      </c>
    </row>
    <row r="30" spans="1:8" x14ac:dyDescent="0.2">
      <c r="A30" s="14">
        <v>3700</v>
      </c>
      <c r="B30" s="6" t="s">
        <v>45</v>
      </c>
      <c r="C30" s="10">
        <v>1469690</v>
      </c>
      <c r="D30" s="10">
        <v>-155525</v>
      </c>
      <c r="E30" s="10">
        <f t="shared" si="0"/>
        <v>1314165</v>
      </c>
      <c r="F30" s="10">
        <v>29891.73</v>
      </c>
      <c r="G30" s="10">
        <v>29891.73</v>
      </c>
      <c r="H30" s="10">
        <f t="shared" si="1"/>
        <v>1284273.27</v>
      </c>
    </row>
    <row r="31" spans="1:8" x14ac:dyDescent="0.2">
      <c r="A31" s="14">
        <v>3800</v>
      </c>
      <c r="B31" s="6" t="s">
        <v>46</v>
      </c>
      <c r="C31" s="10">
        <v>9008495</v>
      </c>
      <c r="D31" s="10">
        <v>-1497000</v>
      </c>
      <c r="E31" s="10">
        <f t="shared" si="0"/>
        <v>7511495</v>
      </c>
      <c r="F31" s="10">
        <v>518274.88</v>
      </c>
      <c r="G31" s="10">
        <v>309671.99</v>
      </c>
      <c r="H31" s="10">
        <f t="shared" si="1"/>
        <v>6993220.1200000001</v>
      </c>
    </row>
    <row r="32" spans="1:8" x14ac:dyDescent="0.2">
      <c r="A32" s="14">
        <v>3900</v>
      </c>
      <c r="B32" s="6" t="s">
        <v>0</v>
      </c>
      <c r="C32" s="10">
        <v>16941406.32</v>
      </c>
      <c r="D32" s="10">
        <v>4190000</v>
      </c>
      <c r="E32" s="10">
        <f t="shared" si="0"/>
        <v>21131406.32</v>
      </c>
      <c r="F32" s="10">
        <v>3738722.6</v>
      </c>
      <c r="G32" s="10">
        <v>1459399</v>
      </c>
      <c r="H32" s="10">
        <f t="shared" si="1"/>
        <v>17392683.719999999</v>
      </c>
    </row>
    <row r="33" spans="1:8" x14ac:dyDescent="0.2">
      <c r="A33" s="13" t="s">
        <v>19</v>
      </c>
      <c r="B33" s="2"/>
      <c r="C33" s="10">
        <f>SUM(C34:C42)</f>
        <v>95692867.760000005</v>
      </c>
      <c r="D33" s="10">
        <f>SUM(D34:D42)</f>
        <v>18163832.5</v>
      </c>
      <c r="E33" s="10">
        <f t="shared" si="0"/>
        <v>113856700.26000001</v>
      </c>
      <c r="F33" s="10">
        <f>SUM(F34:F42)</f>
        <v>26277361.760000002</v>
      </c>
      <c r="G33" s="10">
        <f>SUM(G34:G42)</f>
        <v>10048258.42</v>
      </c>
      <c r="H33" s="10">
        <f t="shared" si="1"/>
        <v>87579338.5</v>
      </c>
    </row>
    <row r="34" spans="1:8" x14ac:dyDescent="0.2">
      <c r="A34" s="14">
        <v>4100</v>
      </c>
      <c r="B34" s="6" t="s">
        <v>47</v>
      </c>
      <c r="C34" s="10">
        <v>1035000</v>
      </c>
      <c r="D34" s="10">
        <v>-1035000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60830998.460000001</v>
      </c>
      <c r="D35" s="10">
        <v>-640245.86</v>
      </c>
      <c r="E35" s="10">
        <f t="shared" si="0"/>
        <v>60190752.600000001</v>
      </c>
      <c r="F35" s="10">
        <v>16255023.800000001</v>
      </c>
      <c r="G35" s="10">
        <v>2764375</v>
      </c>
      <c r="H35" s="10">
        <f t="shared" si="1"/>
        <v>43935728.799999997</v>
      </c>
    </row>
    <row r="36" spans="1:8" x14ac:dyDescent="0.2">
      <c r="A36" s="14">
        <v>4300</v>
      </c>
      <c r="B36" s="6" t="s">
        <v>49</v>
      </c>
      <c r="C36" s="10">
        <v>3035000</v>
      </c>
      <c r="D36" s="10">
        <v>700000</v>
      </c>
      <c r="E36" s="10">
        <f t="shared" si="0"/>
        <v>3735000</v>
      </c>
      <c r="F36" s="10">
        <v>1174802.1399999999</v>
      </c>
      <c r="G36" s="10">
        <v>1169802.1399999999</v>
      </c>
      <c r="H36" s="10">
        <f t="shared" si="1"/>
        <v>2560197.8600000003</v>
      </c>
    </row>
    <row r="37" spans="1:8" x14ac:dyDescent="0.2">
      <c r="A37" s="14">
        <v>4400</v>
      </c>
      <c r="B37" s="6" t="s">
        <v>50</v>
      </c>
      <c r="C37" s="10">
        <v>30791869.300000001</v>
      </c>
      <c r="D37" s="10">
        <v>19139078.359999999</v>
      </c>
      <c r="E37" s="10">
        <f t="shared" si="0"/>
        <v>49930947.659999996</v>
      </c>
      <c r="F37" s="10">
        <v>8847535.8200000003</v>
      </c>
      <c r="G37" s="10">
        <v>6114081.2800000003</v>
      </c>
      <c r="H37" s="10">
        <f t="shared" si="1"/>
        <v>41083411.839999996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18168792</v>
      </c>
      <c r="D43" s="10">
        <f>SUM(D44:D52)</f>
        <v>-3068869.4200000004</v>
      </c>
      <c r="E43" s="10">
        <f t="shared" si="0"/>
        <v>15099922.58</v>
      </c>
      <c r="F43" s="10">
        <f>SUM(F44:F52)</f>
        <v>4277486.32</v>
      </c>
      <c r="G43" s="10">
        <f>SUM(G44:G52)</f>
        <v>1619300</v>
      </c>
      <c r="H43" s="10">
        <f t="shared" si="1"/>
        <v>10822436.26</v>
      </c>
    </row>
    <row r="44" spans="1:8" x14ac:dyDescent="0.2">
      <c r="A44" s="14">
        <v>5100</v>
      </c>
      <c r="B44" s="6" t="s">
        <v>54</v>
      </c>
      <c r="C44" s="10">
        <v>1650370</v>
      </c>
      <c r="D44" s="10">
        <v>1504516.26</v>
      </c>
      <c r="E44" s="10">
        <f t="shared" si="0"/>
        <v>3154886.26</v>
      </c>
      <c r="F44" s="10">
        <v>23800</v>
      </c>
      <c r="G44" s="10">
        <v>0</v>
      </c>
      <c r="H44" s="10">
        <f t="shared" si="1"/>
        <v>3131086.26</v>
      </c>
    </row>
    <row r="45" spans="1:8" x14ac:dyDescent="0.2">
      <c r="A45" s="14">
        <v>5200</v>
      </c>
      <c r="B45" s="6" t="s">
        <v>55</v>
      </c>
      <c r="C45" s="10">
        <v>230370</v>
      </c>
      <c r="D45" s="10">
        <v>-20000</v>
      </c>
      <c r="E45" s="10">
        <f t="shared" si="0"/>
        <v>210370</v>
      </c>
      <c r="F45" s="10">
        <v>0</v>
      </c>
      <c r="G45" s="10">
        <v>0</v>
      </c>
      <c r="H45" s="10">
        <f t="shared" si="1"/>
        <v>210370</v>
      </c>
    </row>
    <row r="46" spans="1:8" x14ac:dyDescent="0.2">
      <c r="A46" s="14">
        <v>5300</v>
      </c>
      <c r="B46" s="6" t="s">
        <v>56</v>
      </c>
      <c r="C46" s="10">
        <v>150000</v>
      </c>
      <c r="D46" s="10">
        <v>0</v>
      </c>
      <c r="E46" s="10">
        <f t="shared" si="0"/>
        <v>150000</v>
      </c>
      <c r="F46" s="10">
        <v>0</v>
      </c>
      <c r="G46" s="10">
        <v>0</v>
      </c>
      <c r="H46" s="10">
        <f t="shared" si="1"/>
        <v>150000</v>
      </c>
    </row>
    <row r="47" spans="1:8" x14ac:dyDescent="0.2">
      <c r="A47" s="14">
        <v>5400</v>
      </c>
      <c r="B47" s="6" t="s">
        <v>57</v>
      </c>
      <c r="C47" s="10">
        <v>10026882</v>
      </c>
      <c r="D47" s="10">
        <v>-4191600</v>
      </c>
      <c r="E47" s="10">
        <f t="shared" si="0"/>
        <v>5835282</v>
      </c>
      <c r="F47" s="10">
        <v>4169700</v>
      </c>
      <c r="G47" s="10">
        <v>1619300</v>
      </c>
      <c r="H47" s="10">
        <f t="shared" si="1"/>
        <v>1665582</v>
      </c>
    </row>
    <row r="48" spans="1:8" x14ac:dyDescent="0.2">
      <c r="A48" s="14">
        <v>5500</v>
      </c>
      <c r="B48" s="6" t="s">
        <v>58</v>
      </c>
      <c r="C48" s="10">
        <v>1000000</v>
      </c>
      <c r="D48" s="10">
        <v>-482500</v>
      </c>
      <c r="E48" s="10">
        <f t="shared" si="0"/>
        <v>517500</v>
      </c>
      <c r="F48" s="10">
        <v>0</v>
      </c>
      <c r="G48" s="10">
        <v>0</v>
      </c>
      <c r="H48" s="10">
        <f t="shared" si="1"/>
        <v>517500</v>
      </c>
    </row>
    <row r="49" spans="1:8" x14ac:dyDescent="0.2">
      <c r="A49" s="14">
        <v>5600</v>
      </c>
      <c r="B49" s="6" t="s">
        <v>59</v>
      </c>
      <c r="C49" s="10">
        <v>2990170</v>
      </c>
      <c r="D49" s="10">
        <v>-605285.68000000005</v>
      </c>
      <c r="E49" s="10">
        <f t="shared" si="0"/>
        <v>2384884.3199999998</v>
      </c>
      <c r="F49" s="10">
        <v>83986.32</v>
      </c>
      <c r="G49" s="10">
        <v>0</v>
      </c>
      <c r="H49" s="10">
        <f t="shared" si="1"/>
        <v>2300898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1000000</v>
      </c>
      <c r="D51" s="10">
        <v>0</v>
      </c>
      <c r="E51" s="10">
        <f t="shared" si="0"/>
        <v>1000000</v>
      </c>
      <c r="F51" s="10">
        <v>0</v>
      </c>
      <c r="G51" s="10">
        <v>0</v>
      </c>
      <c r="H51" s="10">
        <f t="shared" si="1"/>
        <v>1000000</v>
      </c>
    </row>
    <row r="52" spans="1:8" x14ac:dyDescent="0.2">
      <c r="A52" s="14">
        <v>5900</v>
      </c>
      <c r="B52" s="6" t="s">
        <v>62</v>
      </c>
      <c r="C52" s="10">
        <v>1121000</v>
      </c>
      <c r="D52" s="10">
        <v>726000</v>
      </c>
      <c r="E52" s="10">
        <f t="shared" si="0"/>
        <v>1847000</v>
      </c>
      <c r="F52" s="10">
        <v>0</v>
      </c>
      <c r="G52" s="10">
        <v>0</v>
      </c>
      <c r="H52" s="10">
        <f t="shared" si="1"/>
        <v>1847000</v>
      </c>
    </row>
    <row r="53" spans="1:8" x14ac:dyDescent="0.2">
      <c r="A53" s="13" t="s">
        <v>21</v>
      </c>
      <c r="B53" s="2"/>
      <c r="C53" s="10">
        <f>SUM(C54:C56)</f>
        <v>71000000</v>
      </c>
      <c r="D53" s="10">
        <f>SUM(D54:D56)</f>
        <v>122124248.52</v>
      </c>
      <c r="E53" s="10">
        <f t="shared" si="0"/>
        <v>193124248.51999998</v>
      </c>
      <c r="F53" s="10">
        <f>SUM(F54:F56)</f>
        <v>108591362.79000001</v>
      </c>
      <c r="G53" s="10">
        <f>SUM(G54:G56)</f>
        <v>82980527.450000003</v>
      </c>
      <c r="H53" s="10">
        <f t="shared" si="1"/>
        <v>84532885.729999974</v>
      </c>
    </row>
    <row r="54" spans="1:8" x14ac:dyDescent="0.2">
      <c r="A54" s="14">
        <v>6100</v>
      </c>
      <c r="B54" s="6" t="s">
        <v>63</v>
      </c>
      <c r="C54" s="10">
        <v>71000000</v>
      </c>
      <c r="D54" s="10">
        <v>116986670.75</v>
      </c>
      <c r="E54" s="10">
        <f t="shared" si="0"/>
        <v>187986670.75</v>
      </c>
      <c r="F54" s="10">
        <v>104469808.98</v>
      </c>
      <c r="G54" s="10">
        <v>78858973.640000001</v>
      </c>
      <c r="H54" s="10">
        <f t="shared" si="1"/>
        <v>83516861.769999996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5137577.7699999996</v>
      </c>
      <c r="E55" s="10">
        <f t="shared" si="0"/>
        <v>5137577.7699999996</v>
      </c>
      <c r="F55" s="10">
        <v>4121553.81</v>
      </c>
      <c r="G55" s="10">
        <v>4121553.81</v>
      </c>
      <c r="H55" s="10">
        <f t="shared" si="1"/>
        <v>1016023.9599999995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9029070.5299999993</v>
      </c>
      <c r="D57" s="10">
        <f>SUM(D58:D64)</f>
        <v>-758503.87</v>
      </c>
      <c r="E57" s="10">
        <f t="shared" si="0"/>
        <v>8270566.6599999992</v>
      </c>
      <c r="F57" s="10">
        <f>SUM(F58:F64)</f>
        <v>0</v>
      </c>
      <c r="G57" s="10">
        <f>SUM(G58:G64)</f>
        <v>0</v>
      </c>
      <c r="H57" s="10">
        <f t="shared" si="1"/>
        <v>8270566.6599999992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9029070.5299999993</v>
      </c>
      <c r="D64" s="10">
        <v>-758503.87</v>
      </c>
      <c r="E64" s="10">
        <f t="shared" si="0"/>
        <v>8270566.6599999992</v>
      </c>
      <c r="F64" s="10">
        <v>0</v>
      </c>
      <c r="G64" s="10">
        <v>0</v>
      </c>
      <c r="H64" s="10">
        <f t="shared" si="1"/>
        <v>8270566.6599999992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25600000</v>
      </c>
      <c r="D69" s="10">
        <f>SUM(D70:D76)</f>
        <v>0</v>
      </c>
      <c r="E69" s="10">
        <f t="shared" si="0"/>
        <v>25600000</v>
      </c>
      <c r="F69" s="10">
        <f>SUM(F70:F76)</f>
        <v>0</v>
      </c>
      <c r="G69" s="10">
        <f>SUM(G70:G76)</f>
        <v>0</v>
      </c>
      <c r="H69" s="10">
        <f t="shared" si="1"/>
        <v>25600000</v>
      </c>
    </row>
    <row r="70" spans="1:8" x14ac:dyDescent="0.2">
      <c r="A70" s="14">
        <v>9100</v>
      </c>
      <c r="B70" s="6" t="s">
        <v>73</v>
      </c>
      <c r="C70" s="10">
        <v>13700000</v>
      </c>
      <c r="D70" s="10">
        <v>0</v>
      </c>
      <c r="E70" s="10">
        <f t="shared" ref="E70:E76" si="2">C70+D70</f>
        <v>13700000</v>
      </c>
      <c r="F70" s="10">
        <v>0</v>
      </c>
      <c r="G70" s="10">
        <v>0</v>
      </c>
      <c r="H70" s="10">
        <f t="shared" ref="H70:H76" si="3">E70-F70</f>
        <v>13700000</v>
      </c>
    </row>
    <row r="71" spans="1:8" x14ac:dyDescent="0.2">
      <c r="A71" s="14">
        <v>9200</v>
      </c>
      <c r="B71" s="6" t="s">
        <v>74</v>
      </c>
      <c r="C71" s="10">
        <v>11900000</v>
      </c>
      <c r="D71" s="10">
        <v>0</v>
      </c>
      <c r="E71" s="10">
        <f t="shared" si="2"/>
        <v>11900000</v>
      </c>
      <c r="F71" s="10">
        <v>0</v>
      </c>
      <c r="G71" s="10">
        <v>0</v>
      </c>
      <c r="H71" s="10">
        <f t="shared" si="3"/>
        <v>11900000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802812961.83999991</v>
      </c>
      <c r="D77" s="12">
        <f t="shared" si="4"/>
        <v>190687214.44</v>
      </c>
      <c r="E77" s="12">
        <f t="shared" si="4"/>
        <v>993500176.27999997</v>
      </c>
      <c r="F77" s="12">
        <f t="shared" si="4"/>
        <v>240139925.03000003</v>
      </c>
      <c r="G77" s="12">
        <f t="shared" si="4"/>
        <v>178348551.77000001</v>
      </c>
      <c r="H77" s="12">
        <f t="shared" si="4"/>
        <v>753360251.25</v>
      </c>
    </row>
    <row r="83" spans="2:7" ht="12.75" x14ac:dyDescent="0.2">
      <c r="B83" s="17" t="s">
        <v>84</v>
      </c>
      <c r="C83" s="15"/>
      <c r="D83" s="15"/>
      <c r="E83" s="30" t="s">
        <v>86</v>
      </c>
      <c r="F83" s="30"/>
      <c r="G83" s="30"/>
    </row>
    <row r="84" spans="2:7" ht="12" x14ac:dyDescent="0.2">
      <c r="B84" s="16" t="s">
        <v>85</v>
      </c>
      <c r="C84" s="15"/>
      <c r="D84" s="15"/>
      <c r="E84" s="18" t="s">
        <v>87</v>
      </c>
      <c r="F84" s="18"/>
      <c r="G84" s="18"/>
    </row>
  </sheetData>
  <sheetProtection formatCells="0" formatColumns="0" formatRows="0" autoFilter="0"/>
  <mergeCells count="6">
    <mergeCell ref="E84:G84"/>
    <mergeCell ref="A1:H1"/>
    <mergeCell ref="C2:G2"/>
    <mergeCell ref="H2:H3"/>
    <mergeCell ref="A2:B4"/>
    <mergeCell ref="E83:G83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2021-04-29T20:17:11Z</cp:lastPrinted>
  <dcterms:created xsi:type="dcterms:W3CDTF">2014-02-10T03:37:14Z</dcterms:created>
  <dcterms:modified xsi:type="dcterms:W3CDTF">2021-05-03T13:19:34Z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